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SNCT\Circulars\Draft Circulars &amp; Letters\"/>
    </mc:Choice>
  </mc:AlternateContent>
  <xr:revisionPtr revIDLastSave="0" documentId="13_ncr:1_{F322FE2A-D7FA-402F-BD42-F6292B2CE58E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5" i="1"/>
  <c r="M10" i="1"/>
  <c r="M7" i="1"/>
  <c r="I15" i="1"/>
  <c r="I7" i="1"/>
  <c r="F18" i="1"/>
  <c r="F17" i="1"/>
  <c r="M17" i="1" s="1"/>
  <c r="F16" i="1"/>
  <c r="M16" i="1" s="1"/>
  <c r="F15" i="1"/>
  <c r="F14" i="1"/>
  <c r="M14" i="1" s="1"/>
  <c r="F13" i="1"/>
  <c r="M13" i="1" s="1"/>
  <c r="F12" i="1"/>
  <c r="M12" i="1" s="1"/>
  <c r="F11" i="1"/>
  <c r="M11" i="1" s="1"/>
  <c r="F10" i="1"/>
  <c r="F9" i="1"/>
  <c r="M9" i="1" s="1"/>
  <c r="F8" i="1"/>
  <c r="M8" i="1" s="1"/>
  <c r="F7" i="1"/>
  <c r="E18" i="1"/>
  <c r="E17" i="1"/>
  <c r="E16" i="1"/>
  <c r="E15" i="1"/>
  <c r="E14" i="1"/>
  <c r="E13" i="1"/>
  <c r="E12" i="1"/>
  <c r="E11" i="1"/>
  <c r="E10" i="1"/>
  <c r="E9" i="1"/>
  <c r="E8" i="1"/>
  <c r="E7" i="1"/>
  <c r="D18" i="1"/>
  <c r="I18" i="1" s="1"/>
  <c r="D17" i="1"/>
  <c r="I17" i="1" s="1"/>
  <c r="D16" i="1"/>
  <c r="I16" i="1" s="1"/>
  <c r="D15" i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9" i="1" l="1"/>
  <c r="O11" i="1"/>
  <c r="O17" i="1"/>
  <c r="O7" i="1"/>
  <c r="O8" i="1"/>
  <c r="O10" i="1"/>
  <c r="O12" i="1"/>
  <c r="O13" i="1"/>
  <c r="O14" i="1"/>
  <c r="O15" i="1"/>
  <c r="O16" i="1"/>
  <c r="K7" i="1"/>
  <c r="K8" i="1"/>
  <c r="K15" i="1"/>
  <c r="K9" i="1"/>
  <c r="K10" i="1"/>
  <c r="K11" i="1"/>
  <c r="K12" i="1"/>
  <c r="K13" i="1"/>
  <c r="K14" i="1"/>
  <c r="K16" i="1"/>
  <c r="K17" i="1"/>
  <c r="F6" i="1" l="1"/>
  <c r="M6" i="1" s="1"/>
  <c r="M19" i="1" s="1"/>
  <c r="E6" i="1"/>
  <c r="D6" i="1"/>
  <c r="I6" i="1" s="1"/>
  <c r="K6" i="1" s="1"/>
  <c r="K19" i="1" s="1"/>
  <c r="C19" i="1"/>
  <c r="I19" i="1" l="1"/>
  <c r="O6" i="1"/>
  <c r="O19" i="1" s="1"/>
</calcChain>
</file>

<file path=xl/sharedStrings.xml><?xml version="1.0" encoding="utf-8"?>
<sst xmlns="http://schemas.openxmlformats.org/spreadsheetml/2006/main" count="16" uniqueCount="16">
  <si>
    <t>SICK PAY CALCULATIONS</t>
  </si>
  <si>
    <t>ANNUAL RATE OF SALARY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</si>
  <si>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</si>
  <si>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</si>
  <si>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</si>
  <si>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</si>
  <si>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</si>
  <si>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</si>
  <si>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</si>
  <si>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</si>
  <si>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</si>
  <si>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</si>
  <si>
    <t>NORMAL LUNAR PAY</t>
  </si>
  <si>
    <r>
      <t xml:space="preserve">ACTUAL OSP PER LUNAR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</si>
  <si>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CALUNAR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</si>
  <si>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LUNAR MONTH ON </t>
    </r>
    <r>
      <rPr>
        <b/>
        <sz val="11"/>
        <color theme="1"/>
        <rFont val="Calibri"/>
        <family val="2"/>
        <scheme val="minor"/>
      </rPr>
      <t>HALF PAY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</si>
</sst>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L15" sqref="L15"/>
    </sheetView>
  </sheetViews>
  <sheetFormatPr defaultRowHeight="15" x14ac:dyDescent="0.25"/>
  <cols>
    <col min="1" max="1" width="23.7109375" bestFit="1" customWidth="1"/>
    <col min="3" max="3" width="12.7109375" style="1" customWidth="1"/>
    <col min="4" max="4" width="13.28515625" style="1" customWidth="1"/>
    <col min="5" max="5" width="10.28515625" customWidth="1"/>
    <col min="7" max="7" width="9.140625" style="1"/>
    <col min="9" max="9" width="10.140625" bestFit="1" customWidth="1"/>
    <col min="13" max="13" width="10.140625" bestFit="1" customWidth="1"/>
  </cols>
  <sheetData>
    <row r="1" spans="1:15" x14ac:dyDescent="0.25">
      <c r="A1" t="s">
        <v>0</v>
      </c>
    </row>
    <row r="3" spans="1:15" x14ac:dyDescent="0.25">
      <c r="A3" t="s">
        <v>1</v>
      </c>
      <c r="D3" s="1">
        <v>35767</v>
      </c>
      <c r="E3" s="4" t="s">
        <v>7</v>
      </c>
    </row>
    <row r="5" spans="1:15" s="2" customFormat="1" ht="180" x14ac:dyDescent="0.25">
      <c r="C5" s="3" t="s">
        <v>12</v>
      </c>
      <c r="D5" s="3" t="s">
        <v>2</v>
      </c>
      <c r="E5" s="2" t="s">
        <v>4</v>
      </c>
      <c r="F5" s="2" t="s">
        <v>5</v>
      </c>
      <c r="G5" s="3" t="s">
        <v>6</v>
      </c>
      <c r="I5" s="2" t="s">
        <v>13</v>
      </c>
      <c r="K5" s="2" t="s">
        <v>9</v>
      </c>
      <c r="M5" s="2" t="s">
        <v>14</v>
      </c>
      <c r="O5" s="2" t="s">
        <v>15</v>
      </c>
    </row>
    <row r="6" spans="1:15" x14ac:dyDescent="0.25">
      <c r="A6">
        <v>1</v>
      </c>
      <c r="B6">
        <v>20</v>
      </c>
      <c r="C6" s="1">
        <f>SUM($D$3/261*20)</f>
        <v>2740.7662835249043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D6*28</f>
        <v>2743.7698630136988</v>
      </c>
      <c r="K6" s="1">
        <f>C6-I6</f>
        <v>-3.0035794887944576</v>
      </c>
      <c r="M6" s="1">
        <f>F6*28</f>
        <v>1371.8849315068494</v>
      </c>
      <c r="O6" s="1">
        <f>C6/2-M6</f>
        <v>-1.5017897443972288</v>
      </c>
    </row>
    <row r="7" spans="1:15" x14ac:dyDescent="0.25">
      <c r="A7">
        <v>2</v>
      </c>
      <c r="B7">
        <v>20</v>
      </c>
      <c r="C7" s="1">
        <f t="shared" ref="C7:C18" si="0">SUM($D$3/261*20)</f>
        <v>2740.7662835249043</v>
      </c>
      <c r="D7" s="1">
        <f t="shared" ref="D7:D18" si="1">$D$3/365</f>
        <v>97.991780821917814</v>
      </c>
      <c r="E7" s="1">
        <f t="shared" ref="E7:E18" si="2">SUM($D$3/365)</f>
        <v>97.991780821917814</v>
      </c>
      <c r="F7" s="1">
        <f t="shared" ref="F7:F18" si="3">SUM($D$3/365)/2</f>
        <v>48.995890410958907</v>
      </c>
      <c r="G7" s="1">
        <v>0</v>
      </c>
      <c r="I7" s="1">
        <f t="shared" ref="I7:I18" si="4">D7*28</f>
        <v>2743.7698630136988</v>
      </c>
      <c r="K7" s="1">
        <f t="shared" ref="K7:K17" si="5">C7-I7</f>
        <v>-3.0035794887944576</v>
      </c>
      <c r="M7" s="1">
        <f t="shared" ref="M7:M18" si="6">F7*28</f>
        <v>1371.8849315068494</v>
      </c>
      <c r="O7" s="1">
        <f t="shared" ref="O7:O17" si="7">C7/2-M7</f>
        <v>-1.5017897443972288</v>
      </c>
    </row>
    <row r="8" spans="1:15" x14ac:dyDescent="0.25">
      <c r="A8">
        <v>3</v>
      </c>
      <c r="B8">
        <v>20</v>
      </c>
      <c r="C8" s="1">
        <f t="shared" si="0"/>
        <v>2740.7662835249043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2743.7698630136988</v>
      </c>
      <c r="K8" s="1">
        <f t="shared" si="5"/>
        <v>-3.0035794887944576</v>
      </c>
      <c r="M8" s="1">
        <f t="shared" si="6"/>
        <v>1371.8849315068494</v>
      </c>
      <c r="O8" s="1">
        <f t="shared" si="7"/>
        <v>-1.5017897443972288</v>
      </c>
    </row>
    <row r="9" spans="1:15" x14ac:dyDescent="0.25">
      <c r="A9">
        <v>4</v>
      </c>
      <c r="B9">
        <v>20</v>
      </c>
      <c r="C9" s="1">
        <f t="shared" si="0"/>
        <v>2740.7662835249043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2743.7698630136988</v>
      </c>
      <c r="K9" s="1">
        <f t="shared" si="5"/>
        <v>-3.0035794887944576</v>
      </c>
      <c r="M9" s="1">
        <f t="shared" si="6"/>
        <v>1371.8849315068494</v>
      </c>
      <c r="O9" s="1">
        <f t="shared" si="7"/>
        <v>-1.5017897443972288</v>
      </c>
    </row>
    <row r="10" spans="1:15" x14ac:dyDescent="0.25">
      <c r="A10">
        <v>5</v>
      </c>
      <c r="B10">
        <v>20</v>
      </c>
      <c r="C10" s="1">
        <f t="shared" si="0"/>
        <v>2740.7662835249043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2743.7698630136988</v>
      </c>
      <c r="K10" s="1">
        <f t="shared" si="5"/>
        <v>-3.0035794887944576</v>
      </c>
      <c r="M10" s="1">
        <f t="shared" si="6"/>
        <v>1371.8849315068494</v>
      </c>
      <c r="O10" s="1">
        <f t="shared" si="7"/>
        <v>-1.5017897443972288</v>
      </c>
    </row>
    <row r="11" spans="1:15" x14ac:dyDescent="0.25">
      <c r="A11">
        <v>6</v>
      </c>
      <c r="B11">
        <v>20</v>
      </c>
      <c r="C11" s="1">
        <f t="shared" si="0"/>
        <v>2740.7662835249043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2743.7698630136988</v>
      </c>
      <c r="K11" s="1">
        <f t="shared" si="5"/>
        <v>-3.0035794887944576</v>
      </c>
      <c r="M11" s="1">
        <f t="shared" si="6"/>
        <v>1371.8849315068494</v>
      </c>
      <c r="O11" s="1">
        <f t="shared" si="7"/>
        <v>-1.5017897443972288</v>
      </c>
    </row>
    <row r="12" spans="1:15" x14ac:dyDescent="0.25">
      <c r="A12">
        <v>7</v>
      </c>
      <c r="B12">
        <v>20</v>
      </c>
      <c r="C12" s="1">
        <f t="shared" si="0"/>
        <v>2740.7662835249043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2743.7698630136988</v>
      </c>
      <c r="K12" s="1">
        <f t="shared" si="5"/>
        <v>-3.0035794887944576</v>
      </c>
      <c r="M12" s="1">
        <f t="shared" si="6"/>
        <v>1371.8849315068494</v>
      </c>
      <c r="O12" s="1">
        <f t="shared" si="7"/>
        <v>-1.5017897443972288</v>
      </c>
    </row>
    <row r="13" spans="1:15" x14ac:dyDescent="0.25">
      <c r="A13">
        <v>8</v>
      </c>
      <c r="B13">
        <v>20</v>
      </c>
      <c r="C13" s="1">
        <f t="shared" si="0"/>
        <v>2740.7662835249043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2743.7698630136988</v>
      </c>
      <c r="K13" s="1">
        <f t="shared" si="5"/>
        <v>-3.0035794887944576</v>
      </c>
      <c r="M13" s="1">
        <f t="shared" si="6"/>
        <v>1371.8849315068494</v>
      </c>
      <c r="O13" s="1">
        <f t="shared" si="7"/>
        <v>-1.5017897443972288</v>
      </c>
    </row>
    <row r="14" spans="1:15" x14ac:dyDescent="0.25">
      <c r="A14">
        <v>9</v>
      </c>
      <c r="B14">
        <v>20</v>
      </c>
      <c r="C14" s="1">
        <f t="shared" si="0"/>
        <v>2740.7662835249043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2743.7698630136988</v>
      </c>
      <c r="K14" s="1">
        <f t="shared" si="5"/>
        <v>-3.0035794887944576</v>
      </c>
      <c r="M14" s="1">
        <f t="shared" si="6"/>
        <v>1371.8849315068494</v>
      </c>
      <c r="O14" s="1">
        <f t="shared" si="7"/>
        <v>-1.5017897443972288</v>
      </c>
    </row>
    <row r="15" spans="1:15" x14ac:dyDescent="0.25">
      <c r="A15">
        <v>10</v>
      </c>
      <c r="B15">
        <v>20</v>
      </c>
      <c r="C15" s="1">
        <f t="shared" si="0"/>
        <v>2740.7662835249043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2743.7698630136988</v>
      </c>
      <c r="K15" s="1">
        <f t="shared" si="5"/>
        <v>-3.0035794887944576</v>
      </c>
      <c r="M15" s="1">
        <f t="shared" si="6"/>
        <v>1371.8849315068494</v>
      </c>
      <c r="O15" s="1">
        <f t="shared" si="7"/>
        <v>-1.5017897443972288</v>
      </c>
    </row>
    <row r="16" spans="1:15" x14ac:dyDescent="0.25">
      <c r="A16">
        <v>11</v>
      </c>
      <c r="B16">
        <v>20</v>
      </c>
      <c r="C16" s="1">
        <f t="shared" si="0"/>
        <v>2740.7662835249043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-3.0035794887944576</v>
      </c>
      <c r="M16" s="1">
        <f t="shared" si="6"/>
        <v>1371.8849315068494</v>
      </c>
      <c r="O16" s="1">
        <f t="shared" si="7"/>
        <v>-1.5017897443972288</v>
      </c>
    </row>
    <row r="17" spans="1:15" x14ac:dyDescent="0.25">
      <c r="A17">
        <v>12</v>
      </c>
      <c r="B17">
        <v>20</v>
      </c>
      <c r="C17" s="1">
        <f t="shared" si="0"/>
        <v>2740.7662835249043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2743.7698630136988</v>
      </c>
      <c r="K17" s="1">
        <f t="shared" si="5"/>
        <v>-3.0035794887944576</v>
      </c>
      <c r="M17" s="1">
        <f t="shared" si="6"/>
        <v>1371.8849315068494</v>
      </c>
      <c r="O17" s="1">
        <f t="shared" si="7"/>
        <v>-1.5017897443972288</v>
      </c>
    </row>
    <row r="18" spans="1:15" x14ac:dyDescent="0.25">
      <c r="A18">
        <v>13</v>
      </c>
      <c r="B18">
        <v>20</v>
      </c>
      <c r="C18" s="1">
        <f t="shared" si="0"/>
        <v>2740.7662835249043</v>
      </c>
      <c r="D18" s="1">
        <f t="shared" si="1"/>
        <v>97.991780821917814</v>
      </c>
      <c r="E18" s="1">
        <f t="shared" si="2"/>
        <v>97.991780821917814</v>
      </c>
      <c r="F18" s="1">
        <f t="shared" si="3"/>
        <v>48.995890410958907</v>
      </c>
      <c r="G18" s="1">
        <v>0</v>
      </c>
      <c r="I18" s="1">
        <f t="shared" si="4"/>
        <v>2743.7698630136988</v>
      </c>
      <c r="M18" s="1">
        <f t="shared" si="6"/>
        <v>1371.8849315068494</v>
      </c>
    </row>
    <row r="19" spans="1:15" x14ac:dyDescent="0.25">
      <c r="B19">
        <f>SUM(B6:B18)</f>
        <v>260</v>
      </c>
      <c r="C19" s="1">
        <f>SUM(C6:C17)</f>
        <v>32889.195402298843</v>
      </c>
      <c r="I19" s="1">
        <f>SUM(I6:I17)</f>
        <v>32925.238356164387</v>
      </c>
      <c r="K19" s="1">
        <f>SUM(K6:K17)</f>
        <v>-36.042953865533491</v>
      </c>
      <c r="M19" s="1">
        <f>SUM(M6:M17)</f>
        <v>16462.619178082194</v>
      </c>
      <c r="O19" s="1">
        <f>SUM(O6:O17)</f>
        <v>-18.021476932766745</v>
      </c>
    </row>
    <row r="22" spans="1:15" x14ac:dyDescent="0.25">
      <c r="C22" s="1" t="s">
        <v>3</v>
      </c>
    </row>
    <row r="23" spans="1:15" x14ac:dyDescent="0.25">
      <c r="C23" s="1" t="s">
        <v>10</v>
      </c>
    </row>
    <row r="24" spans="1:15" x14ac:dyDescent="0.25">
      <c r="C24" s="1" t="s">
        <v>8</v>
      </c>
    </row>
    <row r="25" spans="1:15" x14ac:dyDescent="0.25">
      <c r="C25" s="1" t="s">
        <v>11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Lunar&amp;R&amp;"Arial,Regular"&amp;10Part 2: Appendix 2.19, Spreadsheet Calculator
Annex D Ref 7.1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Amie Poole</cp:lastModifiedBy>
  <dcterms:created xsi:type="dcterms:W3CDTF">2017-06-06T08:40:15Z</dcterms:created>
  <dcterms:modified xsi:type="dcterms:W3CDTF">2018-07-04T13:44:33Z</dcterms:modified>
</cp:coreProperties>
</file>