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I:\SNCT\Circulars\Draft Circulars &amp; Letters\"/>
    </mc:Choice>
  </mc:AlternateContent>
  <xr:revisionPtr revIDLastSave="0" documentId="13_ncr:1_{D0EF03E4-CB0C-4C9B-9AFE-D0A4B1DAFE8B}" xr6:coauthVersionLast="33" xr6:coauthVersionMax="33" xr10:uidLastSave="{00000000-0000-0000-0000-000000000000}"/>
  <bookViews>
    <workbookView xWindow="0" yWindow="0" windowWidth="23040" windowHeight="9072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M17" i="1" s="1"/>
  <c r="F16" i="1"/>
  <c r="M16" i="1" s="1"/>
  <c r="F15" i="1"/>
  <c r="M15" i="1" s="1"/>
  <c r="F14" i="1"/>
  <c r="M14" i="1" s="1"/>
  <c r="F13" i="1"/>
  <c r="M13" i="1" s="1"/>
  <c r="F12" i="1"/>
  <c r="M12" i="1" s="1"/>
  <c r="F11" i="1"/>
  <c r="M11" i="1" s="1"/>
  <c r="F10" i="1"/>
  <c r="M10" i="1" s="1"/>
  <c r="F9" i="1"/>
  <c r="M9" i="1" s="1"/>
  <c r="F8" i="1"/>
  <c r="M8" i="1" s="1"/>
  <c r="F7" i="1"/>
  <c r="M7" i="1" s="1"/>
  <c r="F6" i="1"/>
  <c r="M6" i="1" s="1"/>
  <c r="M19" i="1" s="1"/>
  <c r="E17" i="1"/>
  <c r="E16" i="1"/>
  <c r="E15" i="1"/>
  <c r="E14" i="1"/>
  <c r="E13" i="1"/>
  <c r="E12" i="1"/>
  <c r="E11" i="1"/>
  <c r="E10" i="1"/>
  <c r="E9" i="1"/>
  <c r="E8" i="1"/>
  <c r="E7" i="1"/>
  <c r="E6" i="1"/>
  <c r="D17" i="1"/>
  <c r="I17" i="1" s="1"/>
  <c r="D16" i="1"/>
  <c r="I16" i="1" s="1"/>
  <c r="D15" i="1"/>
  <c r="I15" i="1" s="1"/>
  <c r="D14" i="1"/>
  <c r="I14" i="1" s="1"/>
  <c r="D13" i="1"/>
  <c r="I13" i="1" s="1"/>
  <c r="D12" i="1"/>
  <c r="I12" i="1" s="1"/>
  <c r="D11" i="1"/>
  <c r="I11" i="1" s="1"/>
  <c r="D10" i="1"/>
  <c r="I10" i="1" s="1"/>
  <c r="D9" i="1"/>
  <c r="I9" i="1" s="1"/>
  <c r="D8" i="1"/>
  <c r="I8" i="1" s="1"/>
  <c r="D7" i="1"/>
  <c r="I7" i="1" s="1"/>
  <c r="D6" i="1"/>
  <c r="I6" i="1" s="1"/>
  <c r="I19" i="1" s="1"/>
  <c r="C19" i="1"/>
  <c r="C17" i="1"/>
  <c r="C16" i="1"/>
  <c r="C15" i="1"/>
  <c r="C14" i="1"/>
  <c r="C13" i="1"/>
  <c r="C12" i="1"/>
  <c r="C11" i="1"/>
  <c r="C10" i="1"/>
  <c r="C9" i="1"/>
  <c r="C8" i="1"/>
  <c r="C7" i="1"/>
  <c r="C6" i="1"/>
  <c r="B19" i="1"/>
  <c r="O7" i="1" l="1"/>
  <c r="K7" i="1"/>
  <c r="O15" i="1"/>
  <c r="K15" i="1"/>
  <c r="K8" i="1"/>
  <c r="O8" i="1"/>
  <c r="O16" i="1"/>
  <c r="K16" i="1"/>
  <c r="K12" i="1"/>
  <c r="O12" i="1"/>
  <c r="O17" i="1"/>
  <c r="K17" i="1"/>
  <c r="K13" i="1"/>
  <c r="O13" i="1"/>
  <c r="O9" i="1"/>
  <c r="K9" i="1"/>
  <c r="O10" i="1"/>
  <c r="K10" i="1"/>
  <c r="K11" i="1"/>
  <c r="O11" i="1"/>
  <c r="O6" i="1"/>
  <c r="K6" i="1"/>
  <c r="O14" i="1"/>
  <c r="K14" i="1"/>
  <c r="K19" i="1" l="1"/>
  <c r="O19" i="1"/>
</calcChain>
</file>

<file path=xl/sharedStrings.xml><?xml version="1.0" encoding="utf-8"?>
<sst xmlns="http://schemas.openxmlformats.org/spreadsheetml/2006/main" count="28" uniqueCount="28">
  <si>
    <t>SICK PAY CALCULATIONS</t>
  </si>
  <si>
    <t>ANNUAL RATE OF SALARY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</si>
  <si>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</si>
  <si>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</si>
  <si>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</si>
  <si>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</si>
  <si>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</si>
  <si>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</si>
  <si>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</si>
  <si>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</si>
  <si>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</si>
  <si>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</si>
  <si>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</si>
  <si>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</si>
  <si>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NORMAL MONTHLY PAY</t>
  </si>
  <si>
    <t>REDUCTION TO NORMAL PAY IF SICK</t>
  </si>
  <si>
    <t>SICK PAY PAID ON A 1/365TH BASIS</t>
  </si>
  <si>
    <t>DAILY OSP TO BE PAID IF FULL PAY (INCLUSIVE OF SSP)</t>
  </si>
  <si>
    <t>DAILY OSP IF HALF PAY (TO BE SUPPLEMENTED BY SSP TO NO MORE THAN FULL PAY</t>
  </si>
  <si>
    <t>DAILY OSP IF NO PAY (TO BE SUPPLEMENTED BY SSP)</t>
  </si>
  <si>
    <t>Enter Annual Rate of Salary</t>
  </si>
  <si>
    <t>SICK PAY SHOULD THEN BE PAID AT RATE SHOWN IN COLUMN D, E, OR F FOR EACH CALENDAR DAY BASIC PAY IS REDUCED BY</t>
  </si>
  <si>
    <r>
      <t xml:space="preserve">ACTUAL OSP PER CALENDAR MONTH ON </t>
    </r>
    <r>
      <rPr>
        <b/>
        <sz val="11"/>
        <color theme="1"/>
        <rFont val="Calibri"/>
        <family val="2"/>
        <scheme val="minor"/>
      </rPr>
      <t>FULL PAY</t>
    </r>
  </si>
  <si>
    <r>
      <t xml:space="preserve">ACTUAL OSP PER CALENDAR MONTH ON </t>
    </r>
    <r>
      <rPr>
        <b/>
        <sz val="11"/>
        <color theme="1"/>
        <rFont val="Calibri"/>
        <family val="2"/>
        <scheme val="minor"/>
      </rPr>
      <t>HALF PAY</t>
    </r>
  </si>
  <si>
    <r>
      <t xml:space="preserve">POSSIBLE CARRY FORWARD OSP DIFFERENCE EACH CALENDAR MONTH ON </t>
    </r>
    <r>
      <rPr>
        <b/>
        <sz val="11"/>
        <color theme="1"/>
        <rFont val="Calibri"/>
        <family val="2"/>
        <scheme val="minor"/>
      </rPr>
      <t>HALF PAY</t>
    </r>
  </si>
  <si>
    <r>
      <t xml:space="preserve">POSSIBLE CARRY FORWARD OSP DIFFERENCE EACH CALENDAR MONTH ON </t>
    </r>
    <r>
      <rPr>
        <b/>
        <sz val="11"/>
        <color theme="1"/>
        <rFont val="Calibri"/>
        <family val="2"/>
        <scheme val="minor"/>
      </rPr>
      <t>FULL PAY</t>
    </r>
  </si>
  <si>
    <t>IF TEACHER OFF BASIC PAY FOR MONTH SHOULD BE DEDUCTED BY NUMBER OF CALENDAR DAYS OFF X COLUMN D AMOUNT</t>
  </si>
  <si>
    <t>IF SICK PAY IS PAID BASED ON COLUMN F or G this should be supplemented by SSP (if applicable) to no more than Col D amount 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</si>
</sst>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view="pageLayout" zoomScaleNormal="100" workbookViewId="0">
      <selection activeCell="D5" sqref="D5"/>
    </sheetView>
  </sheetViews>
  <sheetFormatPr defaultRowHeight="14.4" x14ac:dyDescent="0.3"/>
  <cols>
    <col min="1" max="1" width="23.6640625" bestFit="1" customWidth="1"/>
    <col min="3" max="3" width="12.6640625" style="1" customWidth="1"/>
    <col min="4" max="4" width="13.33203125" style="1" customWidth="1"/>
    <col min="5" max="5" width="10.33203125" customWidth="1"/>
    <col min="7" max="7" width="9.109375" style="1"/>
    <col min="9" max="9" width="10.109375" bestFit="1" customWidth="1"/>
    <col min="13" max="13" width="10.109375" bestFit="1" customWidth="1"/>
  </cols>
  <sheetData>
    <row r="1" spans="1:15" x14ac:dyDescent="0.3">
      <c r="A1" t="s">
        <v>0</v>
      </c>
    </row>
    <row r="3" spans="1:15" x14ac:dyDescent="0.3">
      <c r="A3" t="s">
        <v>1</v>
      </c>
      <c r="D3" s="1">
        <v>35767</v>
      </c>
      <c r="E3" s="4" t="s">
        <v>20</v>
      </c>
    </row>
    <row r="5" spans="1:15" s="2" customFormat="1" ht="172.8" x14ac:dyDescent="0.3">
      <c r="C5" s="3" t="s">
        <v>14</v>
      </c>
      <c r="D5" s="3" t="s">
        <v>15</v>
      </c>
      <c r="E5" s="2" t="s">
        <v>17</v>
      </c>
      <c r="F5" s="2" t="s">
        <v>18</v>
      </c>
      <c r="G5" s="3" t="s">
        <v>19</v>
      </c>
      <c r="I5" s="2" t="s">
        <v>22</v>
      </c>
      <c r="K5" s="2" t="s">
        <v>25</v>
      </c>
      <c r="M5" s="2" t="s">
        <v>23</v>
      </c>
      <c r="O5" s="2" t="s">
        <v>24</v>
      </c>
    </row>
    <row r="6" spans="1:15" x14ac:dyDescent="0.3">
      <c r="A6" t="s">
        <v>2</v>
      </c>
      <c r="B6">
        <v>30</v>
      </c>
      <c r="C6" s="1">
        <f>SUM($D$3/12)</f>
        <v>2980.5833333333335</v>
      </c>
      <c r="D6" s="1">
        <f>$D$3/365</f>
        <v>97.991780821917814</v>
      </c>
      <c r="E6" s="1">
        <f>SUM($D$3/365)</f>
        <v>97.991780821917814</v>
      </c>
      <c r="F6" s="1">
        <f>SUM($D$3/365)/2</f>
        <v>48.995890410958907</v>
      </c>
      <c r="G6" s="1">
        <v>0</v>
      </c>
      <c r="I6" s="1">
        <f>D6*B6</f>
        <v>2939.7534246575342</v>
      </c>
      <c r="K6" s="1">
        <f>C6-I6</f>
        <v>40.829908675799288</v>
      </c>
      <c r="M6" s="1">
        <f>F6*B6</f>
        <v>1469.8767123287671</v>
      </c>
      <c r="O6" s="1">
        <f>C6/2-M6</f>
        <v>20.414954337899644</v>
      </c>
    </row>
    <row r="7" spans="1:15" x14ac:dyDescent="0.3">
      <c r="A7" t="s">
        <v>3</v>
      </c>
      <c r="B7">
        <v>31</v>
      </c>
      <c r="C7" s="1">
        <f t="shared" ref="C7:C17" si="0">SUM($D$3/12)</f>
        <v>2980.5833333333335</v>
      </c>
      <c r="D7" s="1">
        <f t="shared" ref="D7:D17" si="1">$D$3/365</f>
        <v>97.991780821917814</v>
      </c>
      <c r="E7" s="1">
        <f t="shared" ref="E7:E17" si="2">SUM($D$3/365)</f>
        <v>97.991780821917814</v>
      </c>
      <c r="F7" s="1">
        <f t="shared" ref="F7:F17" si="3">SUM($D$3/365)/2</f>
        <v>48.995890410958907</v>
      </c>
      <c r="G7" s="1">
        <v>0</v>
      </c>
      <c r="I7" s="1">
        <f t="shared" ref="I7:I17" si="4">D7*B7</f>
        <v>3037.7452054794521</v>
      </c>
      <c r="K7" s="1">
        <f t="shared" ref="K7:K17" si="5">C7-I7</f>
        <v>-57.16187214611864</v>
      </c>
      <c r="M7" s="1">
        <f t="shared" ref="M7:M17" si="6">F7*B7</f>
        <v>1518.8726027397261</v>
      </c>
      <c r="O7" s="1">
        <f t="shared" ref="O7:O17" si="7">C7/2-M7</f>
        <v>-28.58093607305932</v>
      </c>
    </row>
    <row r="8" spans="1:15" x14ac:dyDescent="0.3">
      <c r="A8" t="s">
        <v>4</v>
      </c>
      <c r="B8">
        <v>30</v>
      </c>
      <c r="C8" s="1">
        <f t="shared" si="0"/>
        <v>2980.5833333333335</v>
      </c>
      <c r="D8" s="1">
        <f t="shared" si="1"/>
        <v>97.991780821917814</v>
      </c>
      <c r="E8" s="1">
        <f t="shared" si="2"/>
        <v>97.991780821917814</v>
      </c>
      <c r="F8" s="1">
        <f t="shared" si="3"/>
        <v>48.995890410958907</v>
      </c>
      <c r="G8" s="1">
        <v>0</v>
      </c>
      <c r="I8" s="1">
        <f t="shared" si="4"/>
        <v>2939.7534246575342</v>
      </c>
      <c r="K8" s="1">
        <f t="shared" si="5"/>
        <v>40.829908675799288</v>
      </c>
      <c r="M8" s="1">
        <f t="shared" si="6"/>
        <v>1469.8767123287671</v>
      </c>
      <c r="O8" s="1">
        <f t="shared" si="7"/>
        <v>20.414954337899644</v>
      </c>
    </row>
    <row r="9" spans="1:15" x14ac:dyDescent="0.3">
      <c r="A9" t="s">
        <v>5</v>
      </c>
      <c r="B9">
        <v>31</v>
      </c>
      <c r="C9" s="1">
        <f t="shared" si="0"/>
        <v>2980.5833333333335</v>
      </c>
      <c r="D9" s="1">
        <f t="shared" si="1"/>
        <v>97.991780821917814</v>
      </c>
      <c r="E9" s="1">
        <f t="shared" si="2"/>
        <v>97.991780821917814</v>
      </c>
      <c r="F9" s="1">
        <f t="shared" si="3"/>
        <v>48.995890410958907</v>
      </c>
      <c r="G9" s="1">
        <v>0</v>
      </c>
      <c r="I9" s="1">
        <f t="shared" si="4"/>
        <v>3037.7452054794521</v>
      </c>
      <c r="K9" s="1">
        <f t="shared" si="5"/>
        <v>-57.16187214611864</v>
      </c>
      <c r="M9" s="1">
        <f t="shared" si="6"/>
        <v>1518.8726027397261</v>
      </c>
      <c r="O9" s="1">
        <f t="shared" si="7"/>
        <v>-28.58093607305932</v>
      </c>
    </row>
    <row r="10" spans="1:15" x14ac:dyDescent="0.3">
      <c r="A10" t="s">
        <v>6</v>
      </c>
      <c r="B10">
        <v>31</v>
      </c>
      <c r="C10" s="1">
        <f t="shared" si="0"/>
        <v>2980.5833333333335</v>
      </c>
      <c r="D10" s="1">
        <f t="shared" si="1"/>
        <v>97.991780821917814</v>
      </c>
      <c r="E10" s="1">
        <f t="shared" si="2"/>
        <v>97.991780821917814</v>
      </c>
      <c r="F10" s="1">
        <f t="shared" si="3"/>
        <v>48.995890410958907</v>
      </c>
      <c r="G10" s="1">
        <v>0</v>
      </c>
      <c r="I10" s="1">
        <f t="shared" si="4"/>
        <v>3037.7452054794521</v>
      </c>
      <c r="K10" s="1">
        <f t="shared" si="5"/>
        <v>-57.16187214611864</v>
      </c>
      <c r="M10" s="1">
        <f t="shared" si="6"/>
        <v>1518.8726027397261</v>
      </c>
      <c r="O10" s="1">
        <f t="shared" si="7"/>
        <v>-28.58093607305932</v>
      </c>
    </row>
    <row r="11" spans="1:15" x14ac:dyDescent="0.3">
      <c r="A11" t="s">
        <v>7</v>
      </c>
      <c r="B11">
        <v>30</v>
      </c>
      <c r="C11" s="1">
        <f t="shared" si="0"/>
        <v>2980.5833333333335</v>
      </c>
      <c r="D11" s="1">
        <f t="shared" si="1"/>
        <v>97.991780821917814</v>
      </c>
      <c r="E11" s="1">
        <f t="shared" si="2"/>
        <v>97.991780821917814</v>
      </c>
      <c r="F11" s="1">
        <f t="shared" si="3"/>
        <v>48.995890410958907</v>
      </c>
      <c r="G11" s="1">
        <v>0</v>
      </c>
      <c r="I11" s="1">
        <f t="shared" si="4"/>
        <v>2939.7534246575342</v>
      </c>
      <c r="K11" s="1">
        <f t="shared" si="5"/>
        <v>40.829908675799288</v>
      </c>
      <c r="M11" s="1">
        <f t="shared" si="6"/>
        <v>1469.8767123287671</v>
      </c>
      <c r="O11" s="1">
        <f t="shared" si="7"/>
        <v>20.414954337899644</v>
      </c>
    </row>
    <row r="12" spans="1:15" x14ac:dyDescent="0.3">
      <c r="A12" t="s">
        <v>8</v>
      </c>
      <c r="B12">
        <v>31</v>
      </c>
      <c r="C12" s="1">
        <f t="shared" si="0"/>
        <v>2980.5833333333335</v>
      </c>
      <c r="D12" s="1">
        <f t="shared" si="1"/>
        <v>97.991780821917814</v>
      </c>
      <c r="E12" s="1">
        <f t="shared" si="2"/>
        <v>97.991780821917814</v>
      </c>
      <c r="F12" s="1">
        <f t="shared" si="3"/>
        <v>48.995890410958907</v>
      </c>
      <c r="G12" s="1">
        <v>0</v>
      </c>
      <c r="I12" s="1">
        <f t="shared" si="4"/>
        <v>3037.7452054794521</v>
      </c>
      <c r="K12" s="1">
        <f t="shared" si="5"/>
        <v>-57.16187214611864</v>
      </c>
      <c r="M12" s="1">
        <f t="shared" si="6"/>
        <v>1518.8726027397261</v>
      </c>
      <c r="O12" s="1">
        <f t="shared" si="7"/>
        <v>-28.58093607305932</v>
      </c>
    </row>
    <row r="13" spans="1:15" x14ac:dyDescent="0.3">
      <c r="A13" t="s">
        <v>9</v>
      </c>
      <c r="B13">
        <v>30</v>
      </c>
      <c r="C13" s="1">
        <f t="shared" si="0"/>
        <v>2980.5833333333335</v>
      </c>
      <c r="D13" s="1">
        <f t="shared" si="1"/>
        <v>97.991780821917814</v>
      </c>
      <c r="E13" s="1">
        <f t="shared" si="2"/>
        <v>97.991780821917814</v>
      </c>
      <c r="F13" s="1">
        <f t="shared" si="3"/>
        <v>48.995890410958907</v>
      </c>
      <c r="G13" s="1">
        <v>0</v>
      </c>
      <c r="I13" s="1">
        <f t="shared" si="4"/>
        <v>2939.7534246575342</v>
      </c>
      <c r="K13" s="1">
        <f t="shared" si="5"/>
        <v>40.829908675799288</v>
      </c>
      <c r="M13" s="1">
        <f t="shared" si="6"/>
        <v>1469.8767123287671</v>
      </c>
      <c r="O13" s="1">
        <f t="shared" si="7"/>
        <v>20.414954337899644</v>
      </c>
    </row>
    <row r="14" spans="1:15" x14ac:dyDescent="0.3">
      <c r="A14" t="s">
        <v>10</v>
      </c>
      <c r="B14">
        <v>31</v>
      </c>
      <c r="C14" s="1">
        <f t="shared" si="0"/>
        <v>2980.5833333333335</v>
      </c>
      <c r="D14" s="1">
        <f t="shared" si="1"/>
        <v>97.991780821917814</v>
      </c>
      <c r="E14" s="1">
        <f t="shared" si="2"/>
        <v>97.991780821917814</v>
      </c>
      <c r="F14" s="1">
        <f t="shared" si="3"/>
        <v>48.995890410958907</v>
      </c>
      <c r="G14" s="1">
        <v>0</v>
      </c>
      <c r="I14" s="1">
        <f t="shared" si="4"/>
        <v>3037.7452054794521</v>
      </c>
      <c r="K14" s="1">
        <f t="shared" si="5"/>
        <v>-57.16187214611864</v>
      </c>
      <c r="M14" s="1">
        <f t="shared" si="6"/>
        <v>1518.8726027397261</v>
      </c>
      <c r="O14" s="1">
        <f t="shared" si="7"/>
        <v>-28.58093607305932</v>
      </c>
    </row>
    <row r="15" spans="1:15" x14ac:dyDescent="0.3">
      <c r="A15" t="s">
        <v>11</v>
      </c>
      <c r="B15">
        <v>31</v>
      </c>
      <c r="C15" s="1">
        <f t="shared" si="0"/>
        <v>2980.5833333333335</v>
      </c>
      <c r="D15" s="1">
        <f t="shared" si="1"/>
        <v>97.991780821917814</v>
      </c>
      <c r="E15" s="1">
        <f t="shared" si="2"/>
        <v>97.991780821917814</v>
      </c>
      <c r="F15" s="1">
        <f t="shared" si="3"/>
        <v>48.995890410958907</v>
      </c>
      <c r="G15" s="1">
        <v>0</v>
      </c>
      <c r="I15" s="1">
        <f t="shared" si="4"/>
        <v>3037.7452054794521</v>
      </c>
      <c r="K15" s="1">
        <f t="shared" si="5"/>
        <v>-57.16187214611864</v>
      </c>
      <c r="M15" s="1">
        <f t="shared" si="6"/>
        <v>1518.8726027397261</v>
      </c>
      <c r="O15" s="1">
        <f t="shared" si="7"/>
        <v>-28.58093607305932</v>
      </c>
    </row>
    <row r="16" spans="1:15" x14ac:dyDescent="0.3">
      <c r="A16" t="s">
        <v>12</v>
      </c>
      <c r="B16">
        <v>28</v>
      </c>
      <c r="C16" s="1">
        <f t="shared" si="0"/>
        <v>2980.5833333333335</v>
      </c>
      <c r="D16" s="1">
        <f t="shared" si="1"/>
        <v>97.991780821917814</v>
      </c>
      <c r="E16" s="1">
        <f t="shared" si="2"/>
        <v>97.991780821917814</v>
      </c>
      <c r="F16" s="1">
        <f t="shared" si="3"/>
        <v>48.995890410958907</v>
      </c>
      <c r="G16" s="1">
        <v>0</v>
      </c>
      <c r="I16" s="1">
        <f t="shared" si="4"/>
        <v>2743.7698630136988</v>
      </c>
      <c r="K16" s="1">
        <f t="shared" si="5"/>
        <v>236.81347031963469</v>
      </c>
      <c r="M16" s="1">
        <f t="shared" si="6"/>
        <v>1371.8849315068494</v>
      </c>
      <c r="O16" s="1">
        <f t="shared" si="7"/>
        <v>118.40673515981734</v>
      </c>
    </row>
    <row r="17" spans="1:15" x14ac:dyDescent="0.3">
      <c r="A17" t="s">
        <v>13</v>
      </c>
      <c r="B17">
        <v>31</v>
      </c>
      <c r="C17" s="1">
        <f t="shared" si="0"/>
        <v>2980.5833333333335</v>
      </c>
      <c r="D17" s="1">
        <f t="shared" si="1"/>
        <v>97.991780821917814</v>
      </c>
      <c r="E17" s="1">
        <f t="shared" si="2"/>
        <v>97.991780821917814</v>
      </c>
      <c r="F17" s="1">
        <f t="shared" si="3"/>
        <v>48.995890410958907</v>
      </c>
      <c r="G17" s="1">
        <v>0</v>
      </c>
      <c r="I17" s="1">
        <f t="shared" si="4"/>
        <v>3037.7452054794521</v>
      </c>
      <c r="K17" s="1">
        <f t="shared" si="5"/>
        <v>-57.16187214611864</v>
      </c>
      <c r="M17" s="1">
        <f t="shared" si="6"/>
        <v>1518.8726027397261</v>
      </c>
      <c r="O17" s="1">
        <f t="shared" si="7"/>
        <v>-28.58093607305932</v>
      </c>
    </row>
    <row r="19" spans="1:15" x14ac:dyDescent="0.3">
      <c r="B19">
        <f>SUM(B6:B17)</f>
        <v>365</v>
      </c>
      <c r="C19" s="1">
        <f>SUM(C6:C17)</f>
        <v>35767</v>
      </c>
      <c r="I19" s="1">
        <f>SUM(I6:I17)</f>
        <v>35767</v>
      </c>
      <c r="K19" s="1">
        <f>SUM(K6:K17)</f>
        <v>1.3642420526593924E-12</v>
      </c>
      <c r="M19" s="1">
        <f>SUM(M6:M17)</f>
        <v>17883.5</v>
      </c>
      <c r="O19" s="1">
        <f>SUM(O6:O17)</f>
        <v>6.8212102632969618E-13</v>
      </c>
    </row>
    <row r="22" spans="1:15" x14ac:dyDescent="0.3">
      <c r="C22" s="1" t="s">
        <v>16</v>
      </c>
    </row>
    <row r="23" spans="1:15" x14ac:dyDescent="0.3">
      <c r="C23" s="1" t="s">
        <v>26</v>
      </c>
    </row>
    <row r="24" spans="1:15" x14ac:dyDescent="0.3">
      <c r="C24" s="1" t="s">
        <v>21</v>
      </c>
    </row>
    <row r="25" spans="1:15" x14ac:dyDescent="0.3">
      <c r="C25" s="1" t="s">
        <v>27</v>
      </c>
    </row>
  </sheetData>
  <pageMargins left="0.7" right="0.7" top="0.75" bottom="0.75" header="0.3" footer="0.3"/>
  <pageSetup paperSize="9" orientation="portrait" r:id="rId1"/>
  <headerFooter differentFirst="1">
    <firstHeader>&amp;L&amp;"Arial,Regular"&amp;10Sick Pay Calculator - PS&amp;R&amp;"Arial,Regular"&amp;10Part 2: Appendix 2.19, Spreadsheet Calculator
Annex D Ref 11.3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 Mcleod</dc:creator>
  <cp:lastModifiedBy>Dave McGinty</cp:lastModifiedBy>
  <dcterms:created xsi:type="dcterms:W3CDTF">2017-06-06T08:40:15Z</dcterms:created>
  <dcterms:modified xsi:type="dcterms:W3CDTF">2018-06-29T12:37:10Z</dcterms:modified>
</cp:coreProperties>
</file>